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kuric\Desktop\INFORMACIJE O TROŠENJU SREDSTAVA\"/>
    </mc:Choice>
  </mc:AlternateContent>
  <xr:revisionPtr revIDLastSave="0" documentId="13_ncr:1_{CA44B201-ECC1-4CE2-BCE6-46804DE0A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1" l="1"/>
  <c r="A59" i="1"/>
  <c r="A61" i="1"/>
  <c r="A62" i="1"/>
  <c r="A63" i="1"/>
  <c r="A65" i="1"/>
  <c r="A64" i="1"/>
  <c r="D55" i="1" l="1"/>
  <c r="A68" i="1" l="1"/>
</calcChain>
</file>

<file path=xl/sharedStrings.xml><?xml version="1.0" encoding="utf-8"?>
<sst xmlns="http://schemas.openxmlformats.org/spreadsheetml/2006/main" count="246" uniqueCount="183">
  <si>
    <t>CENTAR ZA REHABILITACIJU JOSIPOVAC</t>
  </si>
  <si>
    <t>Na Rijeci 13 A, 20207 Mlini</t>
  </si>
  <si>
    <t>OIB: 62252145399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</si>
  <si>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</si>
  <si>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</si>
  <si>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</si>
  <si>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</si>
  <si>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</si>
  <si>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</si>
  <si>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</si>
  <si>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Kategorija 2</t>
  </si>
  <si>
    <t>Način objave isplaćenog iznosa</t>
  </si>
  <si>
    <t>Vrsta rashoda i izdatka</t>
  </si>
  <si>
    <t>3111 - Plaće za redovan rad</t>
  </si>
  <si>
    <t>3114 - Plaće za posebne uvjete rada</t>
  </si>
  <si>
    <t>3132 - Doprinosi za obvezno zdravstveno osiguranje</t>
  </si>
  <si>
    <t>3212 - Naknade za prijevoz, za rad na terenu i odvojeni život</t>
  </si>
  <si>
    <t>3113 - Plaće za prekovremeni rad</t>
  </si>
  <si>
    <t xml:space="preserve">3721 - Naknade građanima i kućanstvima u novcu (džeparac korisnika) </t>
  </si>
  <si>
    <t>3722 - Naknade građanima i kućanstvima u naravi</t>
  </si>
  <si>
    <t>3121 - Ostali rashodi za zaposlene (regresi, pomoći, jubilarne nagrade i sl.)</t>
  </si>
  <si>
    <t>3211 - Službena putovanja</t>
  </si>
  <si>
    <t>Informacija o trošenju sredstava za mjesec travanj 2026.</t>
  </si>
  <si>
    <t>(razdoblje od 1.4.2026. do 30.4.2026. godine)</t>
  </si>
  <si>
    <t>SVEUKUPNO ZA TRAVANJ 2026. GODINE (Kategorija 1):</t>
  </si>
  <si>
    <t>SVEUKUPNO ZA TRAVANJ 2026. GODINE (Kategorija 2)</t>
  </si>
  <si>
    <t>3221400</t>
  </si>
  <si>
    <t>Materijal i sredstva za čišćenje i održavanje</t>
  </si>
  <si>
    <t>3225100</t>
  </si>
  <si>
    <t>Sitni inventar</t>
  </si>
  <si>
    <t>3224100</t>
  </si>
  <si>
    <t>Materijal i dijelovi za tekuće i investicijsko održavanje građevinskih objekata</t>
  </si>
  <si>
    <t>3222400</t>
  </si>
  <si>
    <t>Namirnice</t>
  </si>
  <si>
    <t>3234200</t>
  </si>
  <si>
    <t>Iznošenje smeća</t>
  </si>
  <si>
    <t>3221600</t>
  </si>
  <si>
    <t>Materijal za higjenske potrebe i njegu</t>
  </si>
  <si>
    <t>3221900</t>
  </si>
  <si>
    <t>Ostali materijal za potrebe redovnog poslovanja</t>
  </si>
  <si>
    <t>3231300</t>
  </si>
  <si>
    <t>Poštarina (pisma,tiskanice i sl.)</t>
  </si>
  <si>
    <t>3238900</t>
  </si>
  <si>
    <t>Ostale računalne usluge</t>
  </si>
  <si>
    <t>3223110</t>
  </si>
  <si>
    <t>Električna energija - objedinjena nabava</t>
  </si>
  <si>
    <t>3231310</t>
  </si>
  <si>
    <t>Poštanske usluge - OBJEDINJENA NABAVA</t>
  </si>
  <si>
    <t>3431200</t>
  </si>
  <si>
    <t>Usluge platnog prometa</t>
  </si>
  <si>
    <t>3295900</t>
  </si>
  <si>
    <t>Ostale pristojbe i naknade</t>
  </si>
  <si>
    <t>3223480</t>
  </si>
  <si>
    <t>Opskrba gorivom na benzinskim pumpama-objedinjena nabava</t>
  </si>
  <si>
    <t>3722970</t>
  </si>
  <si>
    <t>Ljetovanja, zimovanja,smještaj u porodice hranitelja</t>
  </si>
  <si>
    <t>3232200</t>
  </si>
  <si>
    <t>Usluge tek.i investi.održav. postroj. i opreme</t>
  </si>
  <si>
    <t>3237300</t>
  </si>
  <si>
    <t>Usluge odvjetnika i pravnog savjetovanja</t>
  </si>
  <si>
    <t>4225900</t>
  </si>
  <si>
    <t>Ostali instrumenti, uređaji i strojevi</t>
  </si>
  <si>
    <t>3222940</t>
  </si>
  <si>
    <t>Materijal za radnu okupaciju korisnika</t>
  </si>
  <si>
    <t>3231100</t>
  </si>
  <si>
    <t>Usluge telefona,telefaksa</t>
  </si>
  <si>
    <t>3231120</t>
  </si>
  <si>
    <t>Elektroničke komunikacijske usluge u nepokretnoj mreži-objedinjena nabava</t>
  </si>
  <si>
    <t>3234100</t>
  </si>
  <si>
    <t>Opskrba vodom</t>
  </si>
  <si>
    <t>3225200</t>
  </si>
  <si>
    <t>Autogume</t>
  </si>
  <si>
    <t>3239900</t>
  </si>
  <si>
    <t>Ostale nespomenute usluge</t>
  </si>
  <si>
    <t>58353015102</t>
  </si>
  <si>
    <t xml:space="preserve">BAUERFEIND d.o.o. </t>
  </si>
  <si>
    <t>05769955462</t>
  </si>
  <si>
    <t>BRITVELA vl.Miho Regio 20207 Mlini</t>
  </si>
  <si>
    <t/>
  </si>
  <si>
    <t>BROSS TRADE d.o.o. Split</t>
  </si>
  <si>
    <t>83598114879</t>
  </si>
  <si>
    <t>ČISTOĆA d.o.o. Dubrovnik</t>
  </si>
  <si>
    <t>16912997621</t>
  </si>
  <si>
    <t xml:space="preserve">DALMAT d.o.o </t>
  </si>
  <si>
    <t>96679371567</t>
  </si>
  <si>
    <t>DB KANTUN d.o.o. Brbora</t>
  </si>
  <si>
    <t>16278459495</t>
  </si>
  <si>
    <t>89516372197</t>
  </si>
  <si>
    <t>ELEKTRONIČAR d.o.o. Servis i prodaja med.uređ</t>
  </si>
  <si>
    <t>13970735570</t>
  </si>
  <si>
    <t>FINA Financijska agencija Zagreb</t>
  </si>
  <si>
    <t>85821130368</t>
  </si>
  <si>
    <t>FURIA d.o.o. Dubrovnik</t>
  </si>
  <si>
    <t>13889264611</t>
  </si>
  <si>
    <t xml:space="preserve">HEP OPSKRBA d.o.o.Zagreb </t>
  </si>
  <si>
    <t>63073332379</t>
  </si>
  <si>
    <t>HP-Hrvatska pošta d.d. Zagreb</t>
  </si>
  <si>
    <t>87311810356</t>
  </si>
  <si>
    <t xml:space="preserve">HRVATSKA POŠTANSKA BANKA  </t>
  </si>
  <si>
    <t>87939104217</t>
  </si>
  <si>
    <t>68419124305</t>
  </si>
  <si>
    <t>INA d.d.  Kartica</t>
  </si>
  <si>
    <t>27759560625</t>
  </si>
  <si>
    <t xml:space="preserve">INTERTEKSTIL STANIĆ d.o.o </t>
  </si>
  <si>
    <t>18665755809</t>
  </si>
  <si>
    <t xml:space="preserve">Kaminsky d.o.o </t>
  </si>
  <si>
    <t>49454711795</t>
  </si>
  <si>
    <t>KJARO dizajn studio Dubrovnik</t>
  </si>
  <si>
    <t>68658590638</t>
  </si>
  <si>
    <t xml:space="preserve">LOCUM TRADE d.o.o </t>
  </si>
  <si>
    <t>49576390857</t>
  </si>
  <si>
    <t>METRO CASH AND CARRY doo Zagreb-Susedgrad</t>
  </si>
  <si>
    <t>38016445738</t>
  </si>
  <si>
    <t xml:space="preserve">NAVIS d.o.o.Mini </t>
  </si>
  <si>
    <t>09328705328</t>
  </si>
  <si>
    <t>ODVJETNICA  SVJETLANA BALEK ROGINIĆ</t>
  </si>
  <si>
    <t>11914250055</t>
  </si>
  <si>
    <t xml:space="preserve">Odvjetnik Maroje Kolendić </t>
  </si>
  <si>
    <t>PEVEX d.d. Sesvete</t>
  </si>
  <si>
    <t>73660371074</t>
  </si>
  <si>
    <t>PIVAC d.o.o. Mesna indust.braće Pivac</t>
  </si>
  <si>
    <t>28128148322</t>
  </si>
  <si>
    <t>42858236476</t>
  </si>
  <si>
    <t>RAJČIĆ &amp; RIBIČIĆ d.o.o. BRELA</t>
  </si>
  <si>
    <t>73777741767</t>
  </si>
  <si>
    <t xml:space="preserve">TELEMACH HRVATSKA d.o.o </t>
  </si>
  <si>
    <t>70133616033</t>
  </si>
  <si>
    <t>00862047577</t>
  </si>
  <si>
    <t xml:space="preserve">VULKAL d.o.o </t>
  </si>
  <si>
    <t>90439696130</t>
  </si>
  <si>
    <t>97529892062</t>
  </si>
  <si>
    <t>ZAVOD ZA JAVNO ZDRAVSTVO DUBROV.NERETVAN.ŽUPANIJE</t>
  </si>
  <si>
    <t>55488649150</t>
  </si>
  <si>
    <t>Koledovčina 2, Zagreb</t>
  </si>
  <si>
    <t>Gornje selo 6 Grbavac , MLINI</t>
  </si>
  <si>
    <t>Put od Republike 14, Dubrovnik</t>
  </si>
  <si>
    <t>Murvica IK 2A, Murvica</t>
  </si>
  <si>
    <t>Ulica grada Vukovara 70, Zagreb</t>
  </si>
  <si>
    <t>Ul.grada Vukovara 37, Zagreb</t>
  </si>
  <si>
    <t>Predanić 7a, Lučko</t>
  </si>
  <si>
    <t>Antuninska 3, Dubrovnik</t>
  </si>
  <si>
    <t>Josipa Marohnića 1, Zagreb</t>
  </si>
  <si>
    <t>Lukše Beritića 27, Dubrovnik</t>
  </si>
  <si>
    <t>Nikole Tesle 2, Dubrovnik</t>
  </si>
  <si>
    <t>Zlatni potok 7, Dubrovnik</t>
  </si>
  <si>
    <t xml:space="preserve">PRESTIGE TRADE Dubrovnik  </t>
  </si>
  <si>
    <t>Ćira Carića 1, Dubrovnik</t>
  </si>
  <si>
    <t xml:space="preserve">VODOVOD Dubrovnik d.o.o. </t>
  </si>
  <si>
    <t>4. gardijske 51, Split</t>
  </si>
  <si>
    <t>ZAVOD ZA ISPITIVANJE  KVALITET.ROBA d.o.o.Split</t>
  </si>
  <si>
    <t>Škrape 5, Split</t>
  </si>
  <si>
    <t xml:space="preserve">ALCA Zagreb d.o.o. </t>
  </si>
  <si>
    <t xml:space="preserve">DECATHLON Zagreb d.o.o </t>
  </si>
  <si>
    <t>Ulica Siniše Glavaševića , Zagreb</t>
  </si>
  <si>
    <t>Karlovača cesta 26 a, Zagreb</t>
  </si>
  <si>
    <t>Jurišićeva 13, Zagreb</t>
  </si>
  <si>
    <t>Jurišičeva 4, Zagreb</t>
  </si>
  <si>
    <t>HRVATSKA RADIOTELEVIZIJA Zagreb, RTV-pristojbe</t>
  </si>
  <si>
    <t>Prisavlje 3, Zagreb</t>
  </si>
  <si>
    <t>Av.Večeslava Holjevca 10, Zagreb</t>
  </si>
  <si>
    <t>Matka Baštiljana 9A, Zagreb</t>
  </si>
  <si>
    <t>Samoborska cesta 310, Zagreb</t>
  </si>
  <si>
    <t>Goleška 20, Zagreb</t>
  </si>
  <si>
    <t>Kerestinečka 57A, Sveta Nedjelja</t>
  </si>
  <si>
    <t>K.Tomislava 4, Mlini</t>
  </si>
  <si>
    <t>Stonska 1a, Zagreb</t>
  </si>
  <si>
    <t>Savska cesta 84, Sesvete</t>
  </si>
  <si>
    <t>Gornji Kričak 7, Brela</t>
  </si>
  <si>
    <t>Težačka bb, Vrgorac</t>
  </si>
  <si>
    <t>Jankomir 31, Zagreb-Susedgrad</t>
  </si>
  <si>
    <t>Vladimira Nazora 19, Dubrovnik</t>
  </si>
  <si>
    <t>Čistoća i zelenilo Konavle</t>
  </si>
  <si>
    <t>Bistroće 70, Čilipi</t>
  </si>
  <si>
    <t>Kik Textillen und Non-Food d.o.o.</t>
  </si>
  <si>
    <t>Gornja Čibaća 14, Mlini</t>
  </si>
  <si>
    <t>Konzum plus d.o.o.</t>
  </si>
  <si>
    <t>DOBRE LJEKARNE, ljek.jed. 5</t>
  </si>
  <si>
    <t>Put Dragovoljaca dom.rata 19, Mlini</t>
  </si>
  <si>
    <t>Materijal za zdravstvenu zaštitu i njegu korisnika - BLAGAJNA</t>
  </si>
  <si>
    <t>Ostali rashodi za komunikaciju i prijevoz - BLAGAJNA</t>
  </si>
  <si>
    <t>Odjeća i obuća korisnika - BLAGAJNA</t>
  </si>
  <si>
    <t>Usluge tek.i investi.održav. Građevinskih objekata - BLAGAJNA</t>
  </si>
  <si>
    <t>Materijal za higjenske potrebe i njegu - BLAGAJNA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</si>
</sst>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Aptos Narrow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4" fontId="6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4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K64" sqref="K64"/>
    </sheetView>
  </sheetViews>
  <sheetFormatPr defaultColWidth="9.140625" defaultRowHeight="15" x14ac:dyDescent="0.25"/>
  <cols>
    <col min="1" max="1" width="34.42578125" style="3" customWidth="1"/>
    <col min="2" max="2" width="14.28515625" style="2" customWidth="1"/>
    <col min="3" max="3" width="26.42578125" style="3" customWidth="1"/>
    <col min="4" max="4" width="13.85546875" style="3" customWidth="1"/>
    <col min="5" max="5" width="10" style="2" customWidth="1"/>
    <col min="6" max="6" width="36.7109375" style="3" customWidth="1"/>
    <col min="7" max="16384" width="9.140625" style="3"/>
  </cols>
  <sheetData>
    <row r="1" spans="1:6" x14ac:dyDescent="0.25">
      <c r="A1" s="1" t="s">
        <v>0</v>
      </c>
      <c r="F1" s="4"/>
    </row>
    <row r="2" spans="1:6" x14ac:dyDescent="0.25">
      <c r="A2" s="22" t="s">
        <v>1</v>
      </c>
      <c r="B2" s="23"/>
      <c r="C2" s="23"/>
      <c r="D2" s="23"/>
      <c r="E2" s="23"/>
      <c r="F2" s="23"/>
    </row>
    <row r="3" spans="1:6" x14ac:dyDescent="0.25">
      <c r="A3" s="22" t="s">
        <v>2</v>
      </c>
      <c r="B3" s="23"/>
      <c r="C3" s="23"/>
      <c r="D3" s="23"/>
      <c r="E3" s="23"/>
      <c r="F3" s="23"/>
    </row>
    <row r="4" spans="1:6" ht="18" x14ac:dyDescent="0.25">
      <c r="A4" s="24" t="s">
        <v>22</v>
      </c>
      <c r="B4" s="25"/>
      <c r="C4" s="25"/>
      <c r="D4" s="25"/>
      <c r="E4" s="25"/>
      <c r="F4" s="25"/>
    </row>
    <row r="5" spans="1:6" ht="15.75" x14ac:dyDescent="0.25">
      <c r="A5" s="26" t="s">
        <v>23</v>
      </c>
      <c r="B5" s="27"/>
      <c r="C5" s="27"/>
      <c r="D5" s="27"/>
      <c r="E5" s="27"/>
      <c r="F5" s="27"/>
    </row>
    <row r="6" spans="1:6" ht="15.75" x14ac:dyDescent="0.25">
      <c r="A6" s="5"/>
      <c r="F6" s="2"/>
    </row>
    <row r="7" spans="1:6" ht="15.75" x14ac:dyDescent="0.25">
      <c r="A7" s="5" t="s">
        <v>3</v>
      </c>
      <c r="F7" s="2"/>
    </row>
    <row r="8" spans="1:6" s="7" customFormat="1" ht="47.25" customHeight="1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</row>
    <row r="9" spans="1:6" s="7" customFormat="1" ht="30" customHeight="1" x14ac:dyDescent="0.25">
      <c r="A9" s="8" t="s">
        <v>151</v>
      </c>
      <c r="B9" s="32" t="s">
        <v>74</v>
      </c>
      <c r="C9" s="8" t="s">
        <v>133</v>
      </c>
      <c r="D9" s="31">
        <v>154.19999999999999</v>
      </c>
      <c r="E9" s="32" t="s">
        <v>26</v>
      </c>
      <c r="F9" s="8" t="s">
        <v>27</v>
      </c>
    </row>
    <row r="10" spans="1:6" s="7" customFormat="1" ht="30" customHeight="1" x14ac:dyDescent="0.25">
      <c r="A10" s="8" t="s">
        <v>75</v>
      </c>
      <c r="B10" s="32" t="s">
        <v>76</v>
      </c>
      <c r="C10" s="8" t="s">
        <v>162</v>
      </c>
      <c r="D10" s="31">
        <v>701.25</v>
      </c>
      <c r="E10" s="32" t="s">
        <v>28</v>
      </c>
      <c r="F10" s="8" t="s">
        <v>29</v>
      </c>
    </row>
    <row r="11" spans="1:6" s="7" customFormat="1" ht="30" customHeight="1" x14ac:dyDescent="0.25">
      <c r="A11" s="8" t="s">
        <v>77</v>
      </c>
      <c r="B11" s="32" t="s">
        <v>78</v>
      </c>
      <c r="C11" s="8" t="s">
        <v>134</v>
      </c>
      <c r="D11" s="31">
        <v>154.69999999999999</v>
      </c>
      <c r="E11" s="32" t="s">
        <v>30</v>
      </c>
      <c r="F11" s="8" t="s">
        <v>31</v>
      </c>
    </row>
    <row r="12" spans="1:6" s="7" customFormat="1" ht="30" customHeight="1" x14ac:dyDescent="0.25">
      <c r="A12" s="8" t="s">
        <v>77</v>
      </c>
      <c r="B12" s="32" t="s">
        <v>78</v>
      </c>
      <c r="C12" s="8" t="s">
        <v>134</v>
      </c>
      <c r="D12" s="31">
        <v>297.81</v>
      </c>
      <c r="E12" s="32" t="s">
        <v>28</v>
      </c>
      <c r="F12" s="8" t="s">
        <v>29</v>
      </c>
    </row>
    <row r="13" spans="1:6" s="7" customFormat="1" ht="30" customHeight="1" x14ac:dyDescent="0.25">
      <c r="A13" s="8" t="s">
        <v>79</v>
      </c>
      <c r="B13" s="32" t="s">
        <v>80</v>
      </c>
      <c r="C13" s="8" t="s">
        <v>148</v>
      </c>
      <c r="D13" s="31">
        <v>2081.44</v>
      </c>
      <c r="E13" s="32" t="s">
        <v>32</v>
      </c>
      <c r="F13" s="8" t="s">
        <v>33</v>
      </c>
    </row>
    <row r="14" spans="1:6" s="7" customFormat="1" ht="30" customHeight="1" x14ac:dyDescent="0.25">
      <c r="A14" s="8" t="s">
        <v>81</v>
      </c>
      <c r="B14" s="32" t="s">
        <v>82</v>
      </c>
      <c r="C14" s="8" t="s">
        <v>135</v>
      </c>
      <c r="D14" s="31">
        <v>60.06</v>
      </c>
      <c r="E14" s="32" t="s">
        <v>34</v>
      </c>
      <c r="F14" s="8" t="s">
        <v>35</v>
      </c>
    </row>
    <row r="15" spans="1:6" s="7" customFormat="1" ht="30" customHeight="1" x14ac:dyDescent="0.25">
      <c r="A15" s="8" t="s">
        <v>83</v>
      </c>
      <c r="B15" s="32" t="s">
        <v>84</v>
      </c>
      <c r="C15" s="8" t="s">
        <v>136</v>
      </c>
      <c r="D15" s="31">
        <v>64.8</v>
      </c>
      <c r="E15" s="32" t="s">
        <v>36</v>
      </c>
      <c r="F15" s="8" t="s">
        <v>37</v>
      </c>
    </row>
    <row r="16" spans="1:6" s="7" customFormat="1" ht="30" customHeight="1" x14ac:dyDescent="0.25">
      <c r="A16" s="8" t="s">
        <v>85</v>
      </c>
      <c r="B16" s="32" t="s">
        <v>86</v>
      </c>
      <c r="C16" s="8" t="s">
        <v>142</v>
      </c>
      <c r="D16" s="31">
        <v>1912.15</v>
      </c>
      <c r="E16" s="32" t="s">
        <v>32</v>
      </c>
      <c r="F16" s="8" t="s">
        <v>33</v>
      </c>
    </row>
    <row r="17" spans="1:6" s="7" customFormat="1" ht="30" customHeight="1" x14ac:dyDescent="0.25">
      <c r="A17" s="8" t="s">
        <v>152</v>
      </c>
      <c r="B17" s="32" t="s">
        <v>87</v>
      </c>
      <c r="C17" s="8" t="s">
        <v>153</v>
      </c>
      <c r="D17" s="31">
        <v>74.97</v>
      </c>
      <c r="E17" s="32" t="s">
        <v>38</v>
      </c>
      <c r="F17" s="8" t="s">
        <v>39</v>
      </c>
    </row>
    <row r="18" spans="1:6" s="7" customFormat="1" ht="30" customHeight="1" x14ac:dyDescent="0.25">
      <c r="A18" s="8" t="s">
        <v>152</v>
      </c>
      <c r="B18" s="32" t="s">
        <v>87</v>
      </c>
      <c r="C18" s="8" t="s">
        <v>153</v>
      </c>
      <c r="D18" s="31">
        <v>155.97999999999999</v>
      </c>
      <c r="E18" s="32" t="s">
        <v>28</v>
      </c>
      <c r="F18" s="8" t="s">
        <v>29</v>
      </c>
    </row>
    <row r="19" spans="1:6" s="7" customFormat="1" ht="30" customHeight="1" x14ac:dyDescent="0.25">
      <c r="A19" s="8" t="s">
        <v>152</v>
      </c>
      <c r="B19" s="32" t="s">
        <v>87</v>
      </c>
      <c r="C19" s="8" t="s">
        <v>153</v>
      </c>
      <c r="D19" s="31">
        <v>22</v>
      </c>
      <c r="E19" s="32" t="s">
        <v>40</v>
      </c>
      <c r="F19" s="8" t="s">
        <v>41</v>
      </c>
    </row>
    <row r="20" spans="1:6" s="7" customFormat="1" ht="30" customHeight="1" x14ac:dyDescent="0.25">
      <c r="A20" s="8" t="s">
        <v>88</v>
      </c>
      <c r="B20" s="32" t="s">
        <v>89</v>
      </c>
      <c r="C20" s="8" t="s">
        <v>154</v>
      </c>
      <c r="D20" s="31">
        <v>31.58</v>
      </c>
      <c r="E20" s="32" t="s">
        <v>38</v>
      </c>
      <c r="F20" s="8" t="s">
        <v>39</v>
      </c>
    </row>
    <row r="21" spans="1:6" s="7" customFormat="1" ht="30" customHeight="1" x14ac:dyDescent="0.25">
      <c r="A21" s="8" t="s">
        <v>90</v>
      </c>
      <c r="B21" s="32" t="s">
        <v>91</v>
      </c>
      <c r="C21" s="8" t="s">
        <v>137</v>
      </c>
      <c r="D21" s="31">
        <v>1.66</v>
      </c>
      <c r="E21" s="32" t="s">
        <v>42</v>
      </c>
      <c r="F21" s="8" t="s">
        <v>43</v>
      </c>
    </row>
    <row r="22" spans="1:6" s="7" customFormat="1" ht="30" customHeight="1" x14ac:dyDescent="0.25">
      <c r="A22" s="8" t="s">
        <v>92</v>
      </c>
      <c r="B22" s="32" t="s">
        <v>93</v>
      </c>
      <c r="C22" s="8" t="s">
        <v>143</v>
      </c>
      <c r="D22" s="31">
        <v>1325</v>
      </c>
      <c r="E22" s="32" t="s">
        <v>42</v>
      </c>
      <c r="F22" s="8" t="s">
        <v>43</v>
      </c>
    </row>
    <row r="23" spans="1:6" s="7" customFormat="1" ht="30" customHeight="1" x14ac:dyDescent="0.25">
      <c r="A23" s="8" t="s">
        <v>94</v>
      </c>
      <c r="B23" s="32" t="s">
        <v>95</v>
      </c>
      <c r="C23" s="8" t="s">
        <v>138</v>
      </c>
      <c r="D23" s="31">
        <v>2313.16</v>
      </c>
      <c r="E23" s="32" t="s">
        <v>44</v>
      </c>
      <c r="F23" s="8" t="s">
        <v>45</v>
      </c>
    </row>
    <row r="24" spans="1:6" s="7" customFormat="1" ht="30" customHeight="1" x14ac:dyDescent="0.25">
      <c r="A24" s="8" t="s">
        <v>96</v>
      </c>
      <c r="B24" s="32" t="s">
        <v>97</v>
      </c>
      <c r="C24" s="8" t="s">
        <v>155</v>
      </c>
      <c r="D24" s="31">
        <v>65.47</v>
      </c>
      <c r="E24" s="32" t="s">
        <v>46</v>
      </c>
      <c r="F24" s="8" t="s">
        <v>47</v>
      </c>
    </row>
    <row r="25" spans="1:6" s="7" customFormat="1" ht="30" customHeight="1" x14ac:dyDescent="0.25">
      <c r="A25" s="8" t="s">
        <v>98</v>
      </c>
      <c r="B25" s="32" t="s">
        <v>99</v>
      </c>
      <c r="C25" s="8" t="s">
        <v>156</v>
      </c>
      <c r="D25" s="31">
        <v>66.260000000000005</v>
      </c>
      <c r="E25" s="32" t="s">
        <v>48</v>
      </c>
      <c r="F25" s="8" t="s">
        <v>49</v>
      </c>
    </row>
    <row r="26" spans="1:6" s="7" customFormat="1" ht="30" customHeight="1" x14ac:dyDescent="0.25">
      <c r="A26" s="8" t="s">
        <v>157</v>
      </c>
      <c r="B26" s="32" t="s">
        <v>100</v>
      </c>
      <c r="C26" s="8" t="s">
        <v>158</v>
      </c>
      <c r="D26" s="31">
        <v>21.24</v>
      </c>
      <c r="E26" s="32" t="s">
        <v>50</v>
      </c>
      <c r="F26" s="8" t="s">
        <v>51</v>
      </c>
    </row>
    <row r="27" spans="1:6" s="7" customFormat="1" ht="30" customHeight="1" x14ac:dyDescent="0.25">
      <c r="A27" s="8" t="s">
        <v>101</v>
      </c>
      <c r="B27" s="32" t="s">
        <v>102</v>
      </c>
      <c r="C27" s="8" t="s">
        <v>159</v>
      </c>
      <c r="D27" s="31">
        <v>502.31</v>
      </c>
      <c r="E27" s="32" t="s">
        <v>52</v>
      </c>
      <c r="F27" s="8" t="s">
        <v>53</v>
      </c>
    </row>
    <row r="28" spans="1:6" s="7" customFormat="1" ht="30" customHeight="1" x14ac:dyDescent="0.25">
      <c r="A28" s="8" t="s">
        <v>103</v>
      </c>
      <c r="B28" s="32" t="s">
        <v>104</v>
      </c>
      <c r="C28" s="8" t="s">
        <v>163</v>
      </c>
      <c r="D28" s="31">
        <v>758.75</v>
      </c>
      <c r="E28" s="32" t="s">
        <v>28</v>
      </c>
      <c r="F28" s="8" t="s">
        <v>29</v>
      </c>
    </row>
    <row r="29" spans="1:6" s="7" customFormat="1" ht="30" customHeight="1" x14ac:dyDescent="0.25">
      <c r="A29" s="8" t="s">
        <v>103</v>
      </c>
      <c r="B29" s="32" t="s">
        <v>104</v>
      </c>
      <c r="C29" s="8" t="s">
        <v>163</v>
      </c>
      <c r="D29" s="31">
        <v>31.25</v>
      </c>
      <c r="E29" s="32" t="s">
        <v>40</v>
      </c>
      <c r="F29" s="8" t="s">
        <v>41</v>
      </c>
    </row>
    <row r="30" spans="1:6" s="7" customFormat="1" ht="30" customHeight="1" x14ac:dyDescent="0.25">
      <c r="A30" s="8" t="s">
        <v>105</v>
      </c>
      <c r="B30" s="32" t="s">
        <v>106</v>
      </c>
      <c r="C30" s="8" t="s">
        <v>139</v>
      </c>
      <c r="D30" s="31">
        <v>1245.76</v>
      </c>
      <c r="E30" s="32" t="s">
        <v>54</v>
      </c>
      <c r="F30" s="8" t="s">
        <v>55</v>
      </c>
    </row>
    <row r="31" spans="1:6" s="7" customFormat="1" ht="30" customHeight="1" x14ac:dyDescent="0.25">
      <c r="A31" s="8" t="s">
        <v>107</v>
      </c>
      <c r="B31" s="32" t="s">
        <v>108</v>
      </c>
      <c r="C31" s="8" t="s">
        <v>144</v>
      </c>
      <c r="D31" s="31">
        <v>208</v>
      </c>
      <c r="E31" s="32" t="s">
        <v>42</v>
      </c>
      <c r="F31" s="8" t="s">
        <v>43</v>
      </c>
    </row>
    <row r="32" spans="1:6" s="7" customFormat="1" ht="30" customHeight="1" x14ac:dyDescent="0.25">
      <c r="A32" s="8" t="s">
        <v>109</v>
      </c>
      <c r="B32" s="32" t="s">
        <v>110</v>
      </c>
      <c r="C32" s="8" t="s">
        <v>160</v>
      </c>
      <c r="D32" s="31">
        <v>180.6</v>
      </c>
      <c r="E32" s="32" t="s">
        <v>38</v>
      </c>
      <c r="F32" s="8" t="s">
        <v>39</v>
      </c>
    </row>
    <row r="33" spans="1:6" s="7" customFormat="1" ht="30" customHeight="1" x14ac:dyDescent="0.25">
      <c r="A33" s="8" t="s">
        <v>111</v>
      </c>
      <c r="B33" s="32" t="s">
        <v>112</v>
      </c>
      <c r="C33" s="8" t="s">
        <v>169</v>
      </c>
      <c r="D33" s="31">
        <v>475.85</v>
      </c>
      <c r="E33" s="32" t="s">
        <v>32</v>
      </c>
      <c r="F33" s="8" t="s">
        <v>33</v>
      </c>
    </row>
    <row r="34" spans="1:6" s="7" customFormat="1" ht="30" customHeight="1" x14ac:dyDescent="0.25">
      <c r="A34" s="8" t="s">
        <v>113</v>
      </c>
      <c r="B34" s="32" t="s">
        <v>114</v>
      </c>
      <c r="C34" s="8" t="s">
        <v>164</v>
      </c>
      <c r="D34" s="31">
        <v>637.5</v>
      </c>
      <c r="E34" s="32" t="s">
        <v>56</v>
      </c>
      <c r="F34" s="8" t="s">
        <v>57</v>
      </c>
    </row>
    <row r="35" spans="1:6" s="7" customFormat="1" ht="30" customHeight="1" x14ac:dyDescent="0.25">
      <c r="A35" s="8" t="s">
        <v>115</v>
      </c>
      <c r="B35" s="32" t="s">
        <v>116</v>
      </c>
      <c r="C35" s="8" t="s">
        <v>165</v>
      </c>
      <c r="D35" s="31">
        <v>625</v>
      </c>
      <c r="E35" s="32" t="s">
        <v>58</v>
      </c>
      <c r="F35" s="8" t="s">
        <v>59</v>
      </c>
    </row>
    <row r="36" spans="1:6" s="7" customFormat="1" ht="30" customHeight="1" x14ac:dyDescent="0.25">
      <c r="A36" s="8" t="s">
        <v>117</v>
      </c>
      <c r="B36" s="32" t="s">
        <v>78</v>
      </c>
      <c r="C36" s="8" t="s">
        <v>140</v>
      </c>
      <c r="D36" s="31">
        <v>375</v>
      </c>
      <c r="E36" s="32" t="s">
        <v>58</v>
      </c>
      <c r="F36" s="8" t="s">
        <v>59</v>
      </c>
    </row>
    <row r="37" spans="1:6" s="7" customFormat="1" ht="30" customHeight="1" x14ac:dyDescent="0.25">
      <c r="A37" s="8" t="s">
        <v>118</v>
      </c>
      <c r="B37" s="32" t="s">
        <v>119</v>
      </c>
      <c r="C37" s="8" t="s">
        <v>166</v>
      </c>
      <c r="D37" s="31">
        <v>463.41</v>
      </c>
      <c r="E37" s="32" t="s">
        <v>28</v>
      </c>
      <c r="F37" s="8" t="s">
        <v>29</v>
      </c>
    </row>
    <row r="38" spans="1:6" s="7" customFormat="1" ht="30" customHeight="1" x14ac:dyDescent="0.25">
      <c r="A38" s="8" t="s">
        <v>120</v>
      </c>
      <c r="B38" s="32" t="s">
        <v>121</v>
      </c>
      <c r="C38" s="8" t="s">
        <v>168</v>
      </c>
      <c r="D38" s="31">
        <v>2316.46</v>
      </c>
      <c r="E38" s="32" t="s">
        <v>32</v>
      </c>
      <c r="F38" s="8" t="s">
        <v>33</v>
      </c>
    </row>
    <row r="39" spans="1:6" s="7" customFormat="1" ht="30" customHeight="1" x14ac:dyDescent="0.25">
      <c r="A39" s="8" t="s">
        <v>145</v>
      </c>
      <c r="B39" s="32" t="s">
        <v>122</v>
      </c>
      <c r="C39" s="8" t="s">
        <v>146</v>
      </c>
      <c r="D39" s="31">
        <v>337.5</v>
      </c>
      <c r="E39" s="32" t="s">
        <v>26</v>
      </c>
      <c r="F39" s="8" t="s">
        <v>27</v>
      </c>
    </row>
    <row r="40" spans="1:6" s="7" customFormat="1" ht="30" customHeight="1" x14ac:dyDescent="0.25">
      <c r="A40" s="8" t="s">
        <v>145</v>
      </c>
      <c r="B40" s="32" t="s">
        <v>122</v>
      </c>
      <c r="C40" s="8" t="s">
        <v>146</v>
      </c>
      <c r="D40" s="31">
        <v>712.5</v>
      </c>
      <c r="E40" s="32" t="s">
        <v>60</v>
      </c>
      <c r="F40" s="8" t="s">
        <v>61</v>
      </c>
    </row>
    <row r="41" spans="1:6" s="7" customFormat="1" ht="30" customHeight="1" x14ac:dyDescent="0.25">
      <c r="A41" s="8" t="s">
        <v>123</v>
      </c>
      <c r="B41" s="32" t="s">
        <v>124</v>
      </c>
      <c r="C41" s="8" t="s">
        <v>167</v>
      </c>
      <c r="D41" s="31">
        <v>800</v>
      </c>
      <c r="E41" s="32" t="s">
        <v>62</v>
      </c>
      <c r="F41" s="8" t="s">
        <v>63</v>
      </c>
    </row>
    <row r="42" spans="1:6" s="7" customFormat="1" ht="30" customHeight="1" x14ac:dyDescent="0.25">
      <c r="A42" s="8" t="s">
        <v>123</v>
      </c>
      <c r="B42" s="32" t="s">
        <v>124</v>
      </c>
      <c r="C42" s="8" t="s">
        <v>167</v>
      </c>
      <c r="D42" s="31">
        <v>6.25</v>
      </c>
      <c r="E42" s="32" t="s">
        <v>40</v>
      </c>
      <c r="F42" s="8" t="s">
        <v>41</v>
      </c>
    </row>
    <row r="43" spans="1:6" s="7" customFormat="1" ht="30" customHeight="1" x14ac:dyDescent="0.25">
      <c r="A43" s="8" t="s">
        <v>125</v>
      </c>
      <c r="B43" s="32" t="s">
        <v>126</v>
      </c>
      <c r="C43" s="8" t="s">
        <v>141</v>
      </c>
      <c r="D43" s="31">
        <v>60.58</v>
      </c>
      <c r="E43" s="32" t="s">
        <v>64</v>
      </c>
      <c r="F43" s="8" t="s">
        <v>65</v>
      </c>
    </row>
    <row r="44" spans="1:6" s="7" customFormat="1" ht="30" customHeight="1" x14ac:dyDescent="0.25">
      <c r="A44" s="8" t="s">
        <v>125</v>
      </c>
      <c r="B44" s="32" t="s">
        <v>126</v>
      </c>
      <c r="C44" s="8" t="s">
        <v>141</v>
      </c>
      <c r="D44" s="31">
        <v>70.2</v>
      </c>
      <c r="E44" s="32" t="s">
        <v>66</v>
      </c>
      <c r="F44" s="8" t="s">
        <v>67</v>
      </c>
    </row>
    <row r="45" spans="1:6" s="7" customFormat="1" ht="30" customHeight="1" x14ac:dyDescent="0.25">
      <c r="A45" s="8" t="s">
        <v>147</v>
      </c>
      <c r="B45" s="32" t="s">
        <v>127</v>
      </c>
      <c r="C45" s="8" t="s">
        <v>170</v>
      </c>
      <c r="D45" s="31">
        <v>246.01</v>
      </c>
      <c r="E45" s="32" t="s">
        <v>68</v>
      </c>
      <c r="F45" s="8" t="s">
        <v>69</v>
      </c>
    </row>
    <row r="46" spans="1:6" s="7" customFormat="1" ht="30" customHeight="1" x14ac:dyDescent="0.25">
      <c r="A46" s="8" t="s">
        <v>128</v>
      </c>
      <c r="B46" s="32" t="s">
        <v>129</v>
      </c>
      <c r="C46" s="8" t="s">
        <v>161</v>
      </c>
      <c r="D46" s="31">
        <v>484.93</v>
      </c>
      <c r="E46" s="32" t="s">
        <v>70</v>
      </c>
      <c r="F46" s="8" t="s">
        <v>71</v>
      </c>
    </row>
    <row r="47" spans="1:6" s="7" customFormat="1" ht="30" customHeight="1" x14ac:dyDescent="0.25">
      <c r="A47" s="8" t="s">
        <v>149</v>
      </c>
      <c r="B47" s="32" t="s">
        <v>130</v>
      </c>
      <c r="C47" s="8" t="s">
        <v>150</v>
      </c>
      <c r="D47" s="31">
        <v>125</v>
      </c>
      <c r="E47" s="32" t="s">
        <v>72</v>
      </c>
      <c r="F47" s="8" t="s">
        <v>73</v>
      </c>
    </row>
    <row r="48" spans="1:6" s="7" customFormat="1" ht="30" customHeight="1" x14ac:dyDescent="0.25">
      <c r="A48" s="8" t="s">
        <v>131</v>
      </c>
      <c r="B48" s="32" t="s">
        <v>132</v>
      </c>
      <c r="C48" s="8" t="s">
        <v>133</v>
      </c>
      <c r="D48" s="31">
        <v>446.99383265856898</v>
      </c>
      <c r="E48" s="32" t="s">
        <v>26</v>
      </c>
      <c r="F48" s="8" t="s">
        <v>27</v>
      </c>
    </row>
    <row r="49" spans="1:7" s="7" customFormat="1" ht="30" customHeight="1" x14ac:dyDescent="0.25">
      <c r="A49" s="8" t="s">
        <v>131</v>
      </c>
      <c r="B49" s="32" t="s">
        <v>132</v>
      </c>
      <c r="C49" s="8" t="s">
        <v>162</v>
      </c>
      <c r="D49" s="31">
        <v>443.488921727395</v>
      </c>
      <c r="E49" s="32" t="s">
        <v>28</v>
      </c>
      <c r="F49" s="8" t="s">
        <v>29</v>
      </c>
    </row>
    <row r="50" spans="1:7" s="7" customFormat="1" ht="30" customHeight="1" x14ac:dyDescent="0.25">
      <c r="A50" s="8" t="s">
        <v>171</v>
      </c>
      <c r="B50" s="9">
        <v>10165352762</v>
      </c>
      <c r="C50" s="8" t="s">
        <v>172</v>
      </c>
      <c r="D50" s="10">
        <v>4</v>
      </c>
      <c r="E50" s="9">
        <v>3231900</v>
      </c>
      <c r="F50" s="8" t="s">
        <v>179</v>
      </c>
    </row>
    <row r="51" spans="1:7" s="7" customFormat="1" ht="30" customHeight="1" x14ac:dyDescent="0.25">
      <c r="A51" s="8" t="s">
        <v>173</v>
      </c>
      <c r="B51" s="9">
        <v>29471249755</v>
      </c>
      <c r="C51" s="8" t="s">
        <v>174</v>
      </c>
      <c r="D51" s="10">
        <v>98.74</v>
      </c>
      <c r="E51" s="9">
        <v>3222960</v>
      </c>
      <c r="F51" s="8" t="s">
        <v>180</v>
      </c>
    </row>
    <row r="52" spans="1:7" s="7" customFormat="1" ht="30" customHeight="1" x14ac:dyDescent="0.25">
      <c r="A52" s="8" t="s">
        <v>77</v>
      </c>
      <c r="B52" s="9"/>
      <c r="C52" s="8" t="s">
        <v>134</v>
      </c>
      <c r="D52" s="10">
        <v>21.6</v>
      </c>
      <c r="E52" s="9">
        <v>3232100</v>
      </c>
      <c r="F52" s="8" t="s">
        <v>181</v>
      </c>
    </row>
    <row r="53" spans="1:7" s="7" customFormat="1" ht="30" customHeight="1" x14ac:dyDescent="0.25">
      <c r="A53" s="8" t="s">
        <v>175</v>
      </c>
      <c r="B53" s="9">
        <v>62226620908</v>
      </c>
      <c r="C53" s="8" t="s">
        <v>174</v>
      </c>
      <c r="D53" s="10">
        <v>81.739999999999995</v>
      </c>
      <c r="E53" s="9">
        <v>3221600</v>
      </c>
      <c r="F53" s="8" t="s">
        <v>182</v>
      </c>
    </row>
    <row r="54" spans="1:7" s="7" customFormat="1" ht="30" customHeight="1" x14ac:dyDescent="0.25">
      <c r="A54" s="8" t="s">
        <v>176</v>
      </c>
      <c r="B54" s="9">
        <v>96269013558</v>
      </c>
      <c r="C54" s="8" t="s">
        <v>177</v>
      </c>
      <c r="D54" s="10">
        <v>181.43</v>
      </c>
      <c r="E54" s="9">
        <v>3222930</v>
      </c>
      <c r="F54" s="8" t="s">
        <v>178</v>
      </c>
    </row>
    <row r="55" spans="1:7" s="13" customFormat="1" ht="30" customHeight="1" x14ac:dyDescent="0.25">
      <c r="A55" s="28" t="s">
        <v>24</v>
      </c>
      <c r="B55" s="28"/>
      <c r="C55" s="28"/>
      <c r="D55" s="11">
        <f>SUM(D9:D54)</f>
        <v>21444.582754385967</v>
      </c>
      <c r="E55" s="29"/>
      <c r="F55" s="30"/>
      <c r="G55" s="12"/>
    </row>
    <row r="57" spans="1:7" s="14" customFormat="1" ht="24" customHeight="1" x14ac:dyDescent="0.25">
      <c r="A57" s="14" t="s">
        <v>10</v>
      </c>
      <c r="B57" s="15"/>
      <c r="E57" s="15"/>
    </row>
    <row r="58" spans="1:7" ht="30" customHeight="1" x14ac:dyDescent="0.25">
      <c r="A58" s="21" t="s">
        <v>11</v>
      </c>
      <c r="B58" s="21"/>
      <c r="C58" s="21" t="s">
        <v>12</v>
      </c>
      <c r="D58" s="21"/>
      <c r="E58" s="21"/>
      <c r="F58" s="21"/>
    </row>
    <row r="59" spans="1:7" ht="30" customHeight="1" x14ac:dyDescent="0.25">
      <c r="A59" s="19">
        <f>2901.41+46659.6+4069.65+5784+0</f>
        <v>59414.659999999996</v>
      </c>
      <c r="B59" s="19"/>
      <c r="C59" s="20" t="s">
        <v>13</v>
      </c>
      <c r="D59" s="20"/>
      <c r="E59" s="20"/>
      <c r="F59" s="20"/>
    </row>
    <row r="60" spans="1:7" ht="30" customHeight="1" x14ac:dyDescent="0.25">
      <c r="A60" s="19">
        <f>125.44+1832.06+698.72+1784.81+671.56+211.82+67.2+81.06+77.72+0</f>
        <v>5550.39</v>
      </c>
      <c r="B60" s="19"/>
      <c r="C60" s="20" t="s">
        <v>14</v>
      </c>
      <c r="D60" s="20"/>
      <c r="E60" s="20"/>
      <c r="F60" s="20"/>
    </row>
    <row r="61" spans="1:7" ht="30" customHeight="1" x14ac:dyDescent="0.25">
      <c r="A61" s="19">
        <f>98.21+1658.82</f>
        <v>1757.03</v>
      </c>
      <c r="B61" s="19"/>
      <c r="C61" s="20" t="s">
        <v>17</v>
      </c>
      <c r="D61" s="20"/>
      <c r="E61" s="20"/>
      <c r="F61" s="20"/>
    </row>
    <row r="62" spans="1:7" ht="30" customHeight="1" x14ac:dyDescent="0.25">
      <c r="A62" s="19">
        <f>10442+567.17+0</f>
        <v>11009.17</v>
      </c>
      <c r="B62" s="19"/>
      <c r="C62" s="20" t="s">
        <v>15</v>
      </c>
      <c r="D62" s="20"/>
      <c r="E62" s="20"/>
      <c r="F62" s="20"/>
    </row>
    <row r="63" spans="1:7" ht="30" customHeight="1" x14ac:dyDescent="0.25">
      <c r="A63" s="19">
        <f>1567.7+159.27+0</f>
        <v>1726.97</v>
      </c>
      <c r="B63" s="19"/>
      <c r="C63" s="20" t="s">
        <v>16</v>
      </c>
      <c r="D63" s="20"/>
      <c r="E63" s="20"/>
      <c r="F63" s="20"/>
    </row>
    <row r="64" spans="1:7" ht="30" customHeight="1" x14ac:dyDescent="0.25">
      <c r="A64" s="19">
        <f>204.64+314.31</f>
        <v>518.95000000000005</v>
      </c>
      <c r="B64" s="19"/>
      <c r="C64" s="20" t="s">
        <v>21</v>
      </c>
      <c r="D64" s="20"/>
      <c r="E64" s="20"/>
      <c r="F64" s="20"/>
    </row>
    <row r="65" spans="1:6" ht="30" customHeight="1" x14ac:dyDescent="0.25">
      <c r="A65" s="19">
        <f>3400+300+441.44+0</f>
        <v>4141.4399999999996</v>
      </c>
      <c r="B65" s="19"/>
      <c r="C65" s="16" t="s">
        <v>20</v>
      </c>
      <c r="D65" s="16"/>
      <c r="E65" s="33"/>
      <c r="F65" s="16"/>
    </row>
    <row r="66" spans="1:6" ht="30" customHeight="1" x14ac:dyDescent="0.25">
      <c r="A66" s="19">
        <v>1155.17</v>
      </c>
      <c r="B66" s="19"/>
      <c r="C66" s="20" t="s">
        <v>18</v>
      </c>
      <c r="D66" s="20"/>
      <c r="E66" s="20"/>
      <c r="F66" s="20"/>
    </row>
    <row r="67" spans="1:6" ht="30" customHeight="1" x14ac:dyDescent="0.25">
      <c r="A67" s="19">
        <v>0</v>
      </c>
      <c r="B67" s="19"/>
      <c r="C67" s="20" t="s">
        <v>19</v>
      </c>
      <c r="D67" s="20"/>
      <c r="E67" s="20"/>
      <c r="F67" s="20"/>
    </row>
    <row r="68" spans="1:6" s="14" customFormat="1" ht="30" customHeight="1" x14ac:dyDescent="0.25">
      <c r="A68" s="17">
        <f>SUM(A59:B67)</f>
        <v>85273.78</v>
      </c>
      <c r="B68" s="17"/>
      <c r="C68" s="18" t="s">
        <v>25</v>
      </c>
      <c r="D68" s="18"/>
      <c r="E68" s="18"/>
      <c r="F68" s="18"/>
    </row>
    <row r="69" spans="1:6" ht="30" customHeight="1" x14ac:dyDescent="0.25"/>
  </sheetData>
  <mergeCells count="27">
    <mergeCell ref="A2:F2"/>
    <mergeCell ref="A3:F3"/>
    <mergeCell ref="A4:F4"/>
    <mergeCell ref="A5:F5"/>
    <mergeCell ref="A55:C55"/>
    <mergeCell ref="E55:F55"/>
    <mergeCell ref="A58:B58"/>
    <mergeCell ref="C58:F58"/>
    <mergeCell ref="A59:B59"/>
    <mergeCell ref="C59:F59"/>
    <mergeCell ref="A61:B61"/>
    <mergeCell ref="C61:F61"/>
    <mergeCell ref="A60:B60"/>
    <mergeCell ref="C60:F60"/>
    <mergeCell ref="A68:B68"/>
    <mergeCell ref="C68:F68"/>
    <mergeCell ref="A62:B62"/>
    <mergeCell ref="C62:F62"/>
    <mergeCell ref="A64:B64"/>
    <mergeCell ref="C64:F64"/>
    <mergeCell ref="A67:B67"/>
    <mergeCell ref="C67:F67"/>
    <mergeCell ref="A66:B66"/>
    <mergeCell ref="C66:F66"/>
    <mergeCell ref="A65:B65"/>
    <mergeCell ref="A63:B63"/>
    <mergeCell ref="C63:F63"/>
  </mergeCells>
  <phoneticPr fontId="10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cp:lastPrinted>2026-04-20T11:27:55Z</cp:lastPrinted>
  <dcterms:created xsi:type="dcterms:W3CDTF">2025-06-23T09:35:32Z</dcterms:created>
  <dcterms:modified xsi:type="dcterms:W3CDTF">2026-09-03T12:25:34Z</dcterms:modified>
</cp:coreProperties>
</file>